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480" windowWidth="19440" windowHeight="8655" tabRatio="601"/>
  </bookViews>
  <sheets>
    <sheet name="январь-июль 2025" sheetId="5" r:id="rId1"/>
  </sheets>
  <definedNames>
    <definedName name="_xlnm._FilterDatabase" localSheetId="0" hidden="1">'январь-июль 2025'!$A$5:$Y$12</definedName>
    <definedName name="_xlnm.Print_Titles" localSheetId="0">'январь-июль 2025'!$3:$5</definedName>
  </definedNames>
  <calcPr calcId="145621" refMode="R1C1"/>
</workbook>
</file>

<file path=xl/calcChain.xml><?xml version="1.0" encoding="utf-8"?>
<calcChain xmlns="http://schemas.openxmlformats.org/spreadsheetml/2006/main">
  <c r="C42" i="5" l="1"/>
  <c r="C40" i="5" l="1"/>
  <c r="C38" i="5" l="1"/>
  <c r="C29" i="5" l="1"/>
  <c r="C20" i="5" l="1"/>
  <c r="C13" i="5" l="1"/>
  <c r="C6" i="5" l="1"/>
</calcChain>
</file>

<file path=xl/sharedStrings.xml><?xml version="1.0" encoding="utf-8"?>
<sst xmlns="http://schemas.openxmlformats.org/spreadsheetml/2006/main" count="208" uniqueCount="97">
  <si>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</si>
  <si>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</si>
  <si>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</si>
  <si>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</si>
  <si>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</si>
  <si>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</si>
  <si>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</si>
  <si>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</si>
  <si>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</si>
  <si>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</si>
  <si>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</si>
  <si>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</si>
  <si>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</si>
  <si>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</si>
  <si>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</si>
  <si>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</si>
  <si>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</si>
  <si>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</si>
  <si>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</si>
  <si>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</si>
  <si>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ПС 110 кВ Явас</t>
  </si>
  <si>
    <t>ПС 110 кВ Центролит</t>
  </si>
  <si>
    <t>ПС 35 кВ Выша</t>
  </si>
  <si>
    <t>ПС 110 кВ Теплый Стан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</si>
  <si>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2025 год</t>
  </si>
  <si>
    <t>февраль</t>
  </si>
  <si>
    <t>ПС 110 кВ Темников</t>
  </si>
  <si>
    <t>ПС 110/35/10 кВ Ромоданово</t>
  </si>
  <si>
    <t>ПС 110 кВ Резинотехника ЗРУ-6 кВ</t>
  </si>
  <si>
    <t>ПС 110 кВ Зубова Поляна</t>
  </si>
  <si>
    <t>ГРУ-6 кВ ТЭЦ-2 ЦРП Ремстроймаш</t>
  </si>
  <si>
    <t>ТПС 110 кВ Теплый Стан</t>
  </si>
  <si>
    <t>9/25/ТП</t>
  </si>
  <si>
    <t>13/25/ТП</t>
  </si>
  <si>
    <t>1/25/ТП</t>
  </si>
  <si>
    <t>2/25/ТП</t>
  </si>
  <si>
    <t>5/25/ТП</t>
  </si>
  <si>
    <t>6/25/ТП</t>
  </si>
  <si>
    <t>7/25/ТП</t>
  </si>
  <si>
    <t>8/25/ТП</t>
  </si>
  <si>
    <t>10/25/ТП</t>
  </si>
  <si>
    <t>14/25/ТП</t>
  </si>
  <si>
    <t>3/25/ТП</t>
  </si>
  <si>
    <t>4/25/ТП</t>
  </si>
  <si>
    <t>ПС 110 кВ СТЗ</t>
  </si>
  <si>
    <t>9</t>
  </si>
  <si>
    <t>ПС 110 кВ Ударный</t>
  </si>
  <si>
    <t>2</t>
  </si>
  <si>
    <t>6/25/ТП/1</t>
  </si>
  <si>
    <t>март</t>
  </si>
  <si>
    <t>15/25/ТП</t>
  </si>
  <si>
    <t>16/25/ТП</t>
  </si>
  <si>
    <t>17/25/ТП</t>
  </si>
  <si>
    <t>18/25/ТП</t>
  </si>
  <si>
    <t>19/25/ТП</t>
  </si>
  <si>
    <t>21/25/ТП</t>
  </si>
  <si>
    <t>22/25/ТП</t>
  </si>
  <si>
    <t>ПС 110 кВ Восточная</t>
  </si>
  <si>
    <t>ПС 110 кВ Резинотехника</t>
  </si>
  <si>
    <t xml:space="preserve">ПС 110 кВ Дубенки </t>
  </si>
  <si>
    <t>ПС 110/35/10 кВ Ширингуши</t>
  </si>
  <si>
    <t>37/25/ТП</t>
  </si>
  <si>
    <t>68/25/ТП</t>
  </si>
  <si>
    <t>апрель</t>
  </si>
  <si>
    <t>25/25/ТП</t>
  </si>
  <si>
    <t>ПС 110/35/10 кВ Ардатов</t>
  </si>
  <si>
    <t>26/25/ТП</t>
  </si>
  <si>
    <t>27/25/ТП</t>
  </si>
  <si>
    <t>ПС 110 кВ Восточная ЗРУ-6 кВ</t>
  </si>
  <si>
    <t>28/25/ТП</t>
  </si>
  <si>
    <t>ПС 110 кВ Центральная</t>
  </si>
  <si>
    <t>29/25/ТП</t>
  </si>
  <si>
    <t>31/25/ТП</t>
  </si>
  <si>
    <t>32/25/ТП</t>
  </si>
  <si>
    <t>ПС 110кВ Северная</t>
  </si>
  <si>
    <t>33/25/ТП</t>
  </si>
  <si>
    <t>34/25/ТП</t>
  </si>
  <si>
    <t>май</t>
  </si>
  <si>
    <t>35/25/ТП</t>
  </si>
  <si>
    <t>36/25/ТП</t>
  </si>
  <si>
    <t>июнь</t>
  </si>
  <si>
    <t>40/25/ТП</t>
  </si>
  <si>
    <t>39/25/ТП</t>
  </si>
  <si>
    <t>июль</t>
  </si>
  <si>
    <t>41/25/ТП</t>
  </si>
  <si>
    <t>41/25/ТП/1</t>
  </si>
  <si>
    <t>42/25/ТП</t>
  </si>
  <si>
    <t>43/25/ТП</t>
  </si>
  <si>
    <t>44/25/ТП</t>
  </si>
  <si>
    <t>45/25/ТП</t>
  </si>
  <si>
    <t>46/25/ТП</t>
  </si>
  <si>
    <t>48/25/ТП</t>
  </si>
  <si>
    <t>49/25/ТП</t>
  </si>
  <si>
    <t>2/ТП/25</t>
  </si>
  <si>
    <t>3/ТП/25</t>
  </si>
  <si>
    <t>ПС 110кВ «СТЗ»</t>
  </si>
  <si>
    <t>1/ТП/25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</si>
</sst>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1" fillId="0" borderId="36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4" fontId="1" fillId="0" borderId="37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3" fontId="1" fillId="0" borderId="45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45" xfId="0" applyNumberFormat="1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 wrapText="1"/>
    </xf>
    <xf numFmtId="14" fontId="1" fillId="0" borderId="36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50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14" fontId="1" fillId="0" borderId="5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5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14" fontId="1" fillId="0" borderId="5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" fontId="1" fillId="0" borderId="30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54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4" fontId="1" fillId="0" borderId="24" xfId="0" applyNumberFormat="1" applyFont="1" applyFill="1" applyBorder="1" applyAlignment="1">
      <alignment horizontal="center" vertical="center"/>
    </xf>
    <xf numFmtId="2" fontId="2" fillId="0" borderId="5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2" sqref="P1:P1048576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71093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8.140625" style="2" customWidth="1"/>
    <col min="9" max="9" width="19.42578125" style="3" hidden="1" customWidth="1"/>
    <col min="10" max="10" width="19.42578125" style="3" customWidth="1"/>
    <col min="11" max="11" width="14.42578125" style="5" customWidth="1"/>
    <col min="12" max="12" width="11.85546875" style="5" customWidth="1"/>
    <col min="13" max="13" width="32.28515625" style="5" customWidth="1"/>
    <col min="14" max="14" width="9.140625" style="5"/>
    <col min="15" max="15" width="10.28515625" style="5" customWidth="1"/>
    <col min="16" max="16" width="18.42578125" style="6" hidden="1" customWidth="1"/>
    <col min="17" max="17" width="14.42578125" style="5" customWidth="1"/>
    <col min="18" max="18" width="14.7109375" style="5" customWidth="1"/>
    <col min="19" max="19" width="12" style="5" customWidth="1"/>
    <col min="20" max="22" width="9.140625" style="1"/>
    <col min="23" max="23" width="9.140625" style="1" customWidth="1"/>
    <col min="24" max="25" width="9.140625" style="1"/>
  </cols>
  <sheetData>
    <row r="1" spans="1:25" ht="39.75" customHeight="1" x14ac:dyDescent="0.2">
      <c r="A1" s="125" t="s">
        <v>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5" ht="13.5" thickBot="1" x14ac:dyDescent="0.25">
      <c r="S2" s="18"/>
    </row>
    <row r="3" spans="1:25" s="8" customFormat="1" ht="23.25" customHeight="1" x14ac:dyDescent="0.2">
      <c r="A3" s="126" t="s">
        <v>2</v>
      </c>
      <c r="B3" s="128" t="s">
        <v>3</v>
      </c>
      <c r="C3" s="129"/>
      <c r="D3" s="130" t="s">
        <v>4</v>
      </c>
      <c r="E3" s="131"/>
      <c r="F3" s="131"/>
      <c r="G3" s="131"/>
      <c r="H3" s="131"/>
      <c r="I3" s="132"/>
      <c r="J3" s="41"/>
      <c r="K3" s="131" t="s">
        <v>0</v>
      </c>
      <c r="L3" s="131"/>
      <c r="M3" s="131"/>
      <c r="N3" s="131"/>
      <c r="O3" s="131"/>
      <c r="P3" s="133"/>
      <c r="Q3" s="134"/>
      <c r="R3" s="132"/>
      <c r="S3" s="129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127"/>
      <c r="B4" s="137" t="s">
        <v>6</v>
      </c>
      <c r="C4" s="139" t="s">
        <v>8</v>
      </c>
      <c r="D4" s="137" t="s">
        <v>1</v>
      </c>
      <c r="E4" s="143" t="s">
        <v>9</v>
      </c>
      <c r="F4" s="141" t="s">
        <v>12</v>
      </c>
      <c r="G4" s="147"/>
      <c r="H4" s="143" t="s">
        <v>7</v>
      </c>
      <c r="I4" s="43"/>
      <c r="J4" s="14"/>
      <c r="K4" s="145" t="s">
        <v>1</v>
      </c>
      <c r="L4" s="143" t="s">
        <v>9</v>
      </c>
      <c r="M4" s="143" t="s">
        <v>12</v>
      </c>
      <c r="N4" s="143"/>
      <c r="O4" s="141" t="s">
        <v>16</v>
      </c>
      <c r="P4" s="45"/>
      <c r="Q4" s="143" t="s">
        <v>15</v>
      </c>
      <c r="R4" s="153" t="s">
        <v>14</v>
      </c>
      <c r="S4" s="135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127"/>
      <c r="B5" s="138"/>
      <c r="C5" s="140"/>
      <c r="D5" s="138"/>
      <c r="E5" s="144"/>
      <c r="F5" s="42" t="s">
        <v>10</v>
      </c>
      <c r="G5" s="19" t="s">
        <v>11</v>
      </c>
      <c r="H5" s="144"/>
      <c r="I5" s="44" t="s">
        <v>18</v>
      </c>
      <c r="J5" s="26" t="s">
        <v>19</v>
      </c>
      <c r="K5" s="146"/>
      <c r="L5" s="144"/>
      <c r="M5" s="42" t="s">
        <v>10</v>
      </c>
      <c r="N5" s="19" t="s">
        <v>11</v>
      </c>
      <c r="O5" s="142"/>
      <c r="P5" s="25" t="s">
        <v>5</v>
      </c>
      <c r="Q5" s="144"/>
      <c r="R5" s="154"/>
      <c r="S5" s="136"/>
      <c r="T5" s="9"/>
      <c r="U5" s="9"/>
      <c r="V5" s="9"/>
      <c r="W5" s="9"/>
      <c r="X5" s="9"/>
      <c r="Y5" s="9"/>
    </row>
    <row r="6" spans="1:25" ht="16.5" customHeight="1" x14ac:dyDescent="0.2">
      <c r="A6" s="149" t="s">
        <v>17</v>
      </c>
      <c r="B6" s="152">
        <v>4</v>
      </c>
      <c r="C6" s="123">
        <f>H6+H7+H8+H9+H10+H12</f>
        <v>125</v>
      </c>
      <c r="D6" s="47"/>
      <c r="E6" s="40"/>
      <c r="F6" s="48"/>
      <c r="G6" s="13"/>
      <c r="H6" s="46"/>
      <c r="I6" s="39"/>
      <c r="J6" s="54">
        <v>45671</v>
      </c>
      <c r="K6" s="52">
        <v>70</v>
      </c>
      <c r="L6" s="40">
        <v>45637</v>
      </c>
      <c r="M6" s="30" t="s">
        <v>23</v>
      </c>
      <c r="N6" s="12">
        <v>8</v>
      </c>
      <c r="O6" s="17">
        <v>10</v>
      </c>
      <c r="P6" s="55">
        <v>55703.4</v>
      </c>
      <c r="Q6" s="31" t="s">
        <v>34</v>
      </c>
      <c r="R6" s="24">
        <v>45671</v>
      </c>
      <c r="S6" s="148"/>
    </row>
    <row r="7" spans="1:25" ht="16.5" customHeight="1" x14ac:dyDescent="0.2">
      <c r="A7" s="150"/>
      <c r="B7" s="117"/>
      <c r="C7" s="119"/>
      <c r="D7" s="21" t="s">
        <v>34</v>
      </c>
      <c r="E7" s="15">
        <v>45671</v>
      </c>
      <c r="F7" s="20" t="s">
        <v>21</v>
      </c>
      <c r="G7" s="12">
        <v>3</v>
      </c>
      <c r="H7" s="27">
        <v>5</v>
      </c>
      <c r="I7" s="35">
        <v>22904.71</v>
      </c>
      <c r="J7" s="22">
        <v>45677</v>
      </c>
      <c r="K7" s="53" t="s">
        <v>34</v>
      </c>
      <c r="L7" s="15">
        <v>45671</v>
      </c>
      <c r="M7" s="20" t="s">
        <v>21</v>
      </c>
      <c r="N7" s="12">
        <v>3</v>
      </c>
      <c r="O7" s="27">
        <v>5</v>
      </c>
      <c r="P7" s="64">
        <v>22904.71</v>
      </c>
      <c r="Q7" s="28" t="s">
        <v>35</v>
      </c>
      <c r="R7" s="23">
        <v>45677</v>
      </c>
      <c r="S7" s="119"/>
    </row>
    <row r="8" spans="1:25" ht="16.5" customHeight="1" x14ac:dyDescent="0.2">
      <c r="A8" s="150"/>
      <c r="B8" s="117"/>
      <c r="C8" s="119"/>
      <c r="D8" s="21"/>
      <c r="E8" s="15"/>
      <c r="F8" s="20"/>
      <c r="G8" s="12"/>
      <c r="H8" s="27"/>
      <c r="I8" s="35"/>
      <c r="J8" s="22">
        <v>45680</v>
      </c>
      <c r="K8" s="52">
        <v>57</v>
      </c>
      <c r="L8" s="11">
        <v>45607</v>
      </c>
      <c r="M8" s="30" t="s">
        <v>22</v>
      </c>
      <c r="N8" s="12">
        <v>2</v>
      </c>
      <c r="O8" s="17">
        <v>7</v>
      </c>
      <c r="P8" s="37">
        <v>107058.88</v>
      </c>
      <c r="Q8" s="28" t="s">
        <v>42</v>
      </c>
      <c r="R8" s="23">
        <v>45680</v>
      </c>
      <c r="S8" s="119"/>
    </row>
    <row r="9" spans="1:25" ht="16.5" customHeight="1" x14ac:dyDescent="0.2">
      <c r="A9" s="150"/>
      <c r="B9" s="117"/>
      <c r="C9" s="119"/>
      <c r="D9" s="21" t="s">
        <v>35</v>
      </c>
      <c r="E9" s="15">
        <v>45678</v>
      </c>
      <c r="F9" s="20" t="s">
        <v>20</v>
      </c>
      <c r="G9" s="12">
        <v>1</v>
      </c>
      <c r="H9" s="27">
        <v>100</v>
      </c>
      <c r="I9" s="35">
        <v>64033.51</v>
      </c>
      <c r="J9" s="22">
        <v>45764</v>
      </c>
      <c r="K9" s="53" t="s">
        <v>35</v>
      </c>
      <c r="L9" s="15">
        <v>45678</v>
      </c>
      <c r="M9" s="20" t="s">
        <v>20</v>
      </c>
      <c r="N9" s="12">
        <v>1</v>
      </c>
      <c r="O9" s="27">
        <v>100</v>
      </c>
      <c r="P9" s="85">
        <v>64033.51</v>
      </c>
      <c r="Q9" s="110" t="s">
        <v>35</v>
      </c>
      <c r="R9" s="23">
        <v>45764</v>
      </c>
      <c r="S9" s="119"/>
    </row>
    <row r="10" spans="1:25" ht="16.5" customHeight="1" x14ac:dyDescent="0.2">
      <c r="A10" s="150"/>
      <c r="B10" s="117"/>
      <c r="C10" s="119"/>
      <c r="D10" s="16" t="s">
        <v>36</v>
      </c>
      <c r="E10" s="11">
        <v>45678</v>
      </c>
      <c r="F10" s="30" t="s">
        <v>20</v>
      </c>
      <c r="G10" s="33">
        <v>1</v>
      </c>
      <c r="H10" s="17">
        <v>15</v>
      </c>
      <c r="I10" s="36">
        <v>48636.31</v>
      </c>
      <c r="J10" s="22">
        <v>45680</v>
      </c>
      <c r="K10" s="34" t="s">
        <v>36</v>
      </c>
      <c r="L10" s="11">
        <v>45678</v>
      </c>
      <c r="M10" s="30" t="s">
        <v>20</v>
      </c>
      <c r="N10" s="38">
        <v>1</v>
      </c>
      <c r="O10" s="60">
        <v>15</v>
      </c>
      <c r="P10" s="37">
        <v>48636.31</v>
      </c>
      <c r="Q10" s="28" t="s">
        <v>43</v>
      </c>
      <c r="R10" s="23">
        <v>45680</v>
      </c>
      <c r="S10" s="119"/>
    </row>
    <row r="11" spans="1:25" ht="16.5" customHeight="1" x14ac:dyDescent="0.2">
      <c r="A11" s="150"/>
      <c r="B11" s="117"/>
      <c r="C11" s="119"/>
      <c r="D11" s="16" t="s">
        <v>37</v>
      </c>
      <c r="E11" s="11">
        <v>45687</v>
      </c>
      <c r="F11" s="30" t="s">
        <v>31</v>
      </c>
      <c r="G11" s="33">
        <v>10</v>
      </c>
      <c r="H11" s="17">
        <v>2</v>
      </c>
      <c r="I11" s="36">
        <v>121427.82</v>
      </c>
      <c r="J11" s="70">
        <v>45713</v>
      </c>
      <c r="K11" s="34" t="s">
        <v>37</v>
      </c>
      <c r="L11" s="11">
        <v>45687</v>
      </c>
      <c r="M11" s="30" t="s">
        <v>31</v>
      </c>
      <c r="N11" s="33">
        <v>10</v>
      </c>
      <c r="O11" s="17">
        <v>2</v>
      </c>
      <c r="P11" s="37">
        <v>121427.82</v>
      </c>
      <c r="Q11" s="84" t="s">
        <v>48</v>
      </c>
      <c r="R11" s="23">
        <v>45713</v>
      </c>
      <c r="S11" s="119"/>
    </row>
    <row r="12" spans="1:25" ht="16.5" customHeight="1" thickBot="1" x14ac:dyDescent="0.25">
      <c r="A12" s="151"/>
      <c r="B12" s="118"/>
      <c r="C12" s="121"/>
      <c r="D12" s="61" t="s">
        <v>38</v>
      </c>
      <c r="E12" s="57">
        <v>45685</v>
      </c>
      <c r="F12" s="51" t="s">
        <v>20</v>
      </c>
      <c r="G12" s="62">
        <v>1</v>
      </c>
      <c r="H12" s="58">
        <v>5</v>
      </c>
      <c r="I12" s="59">
        <v>5993.85</v>
      </c>
      <c r="J12" s="63">
        <v>45705</v>
      </c>
      <c r="K12" s="86" t="s">
        <v>38</v>
      </c>
      <c r="L12" s="57">
        <v>45685</v>
      </c>
      <c r="M12" s="51" t="s">
        <v>20</v>
      </c>
      <c r="N12" s="62">
        <v>1</v>
      </c>
      <c r="O12" s="58">
        <v>5</v>
      </c>
      <c r="P12" s="83">
        <v>5993.85</v>
      </c>
      <c r="Q12" s="56" t="s">
        <v>38</v>
      </c>
      <c r="R12" s="49">
        <v>45705</v>
      </c>
      <c r="S12" s="121"/>
    </row>
    <row r="13" spans="1:25" ht="16.5" customHeight="1" x14ac:dyDescent="0.2">
      <c r="A13" s="124" t="s">
        <v>25</v>
      </c>
      <c r="B13" s="122">
        <v>5</v>
      </c>
      <c r="C13" s="123">
        <f>H15+H16+H17+H18+H19</f>
        <v>192</v>
      </c>
      <c r="D13" s="65"/>
      <c r="E13" s="50"/>
      <c r="F13" s="66"/>
      <c r="G13" s="67"/>
      <c r="H13" s="68"/>
      <c r="I13" s="69"/>
      <c r="J13" s="54">
        <v>45692</v>
      </c>
      <c r="K13" s="92">
        <v>72</v>
      </c>
      <c r="L13" s="11">
        <v>45643</v>
      </c>
      <c r="M13" s="30" t="s">
        <v>44</v>
      </c>
      <c r="N13" s="30" t="s">
        <v>45</v>
      </c>
      <c r="O13" s="30">
        <v>120</v>
      </c>
      <c r="P13" s="90">
        <v>75329.66</v>
      </c>
      <c r="Q13" s="94" t="s">
        <v>36</v>
      </c>
      <c r="R13" s="95">
        <v>45692</v>
      </c>
      <c r="S13" s="123"/>
    </row>
    <row r="14" spans="1:25" ht="16.5" customHeight="1" x14ac:dyDescent="0.2">
      <c r="A14" s="115"/>
      <c r="B14" s="117"/>
      <c r="C14" s="119"/>
      <c r="D14" s="79"/>
      <c r="E14" s="74"/>
      <c r="F14" s="75"/>
      <c r="G14" s="33"/>
      <c r="H14" s="17"/>
      <c r="I14" s="36"/>
      <c r="J14" s="93">
        <v>45695</v>
      </c>
      <c r="K14" s="92">
        <v>73</v>
      </c>
      <c r="L14" s="11">
        <v>45644</v>
      </c>
      <c r="M14" s="30" t="s">
        <v>46</v>
      </c>
      <c r="N14" s="30" t="s">
        <v>47</v>
      </c>
      <c r="O14" s="30">
        <v>14</v>
      </c>
      <c r="P14" s="91">
        <v>80757.48</v>
      </c>
      <c r="Q14" s="82" t="s">
        <v>37</v>
      </c>
      <c r="R14" s="81">
        <v>45695</v>
      </c>
      <c r="S14" s="119"/>
    </row>
    <row r="15" spans="1:25" ht="16.5" customHeight="1" x14ac:dyDescent="0.2">
      <c r="A15" s="115"/>
      <c r="B15" s="117"/>
      <c r="C15" s="119"/>
      <c r="D15" s="16" t="s">
        <v>39</v>
      </c>
      <c r="E15" s="11">
        <v>45693</v>
      </c>
      <c r="F15" s="30" t="s">
        <v>26</v>
      </c>
      <c r="G15" s="12">
        <v>10</v>
      </c>
      <c r="H15" s="80">
        <v>20</v>
      </c>
      <c r="I15" s="35">
        <v>73942.09</v>
      </c>
      <c r="J15" s="70">
        <v>45771</v>
      </c>
      <c r="K15" s="34" t="s">
        <v>39</v>
      </c>
      <c r="L15" s="11">
        <v>45693</v>
      </c>
      <c r="M15" s="30" t="s">
        <v>26</v>
      </c>
      <c r="N15" s="12">
        <v>10</v>
      </c>
      <c r="O15" s="80">
        <v>20</v>
      </c>
      <c r="P15" s="85">
        <v>73942.09</v>
      </c>
      <c r="Q15" s="110" t="s">
        <v>39</v>
      </c>
      <c r="R15" s="23">
        <v>45771</v>
      </c>
      <c r="S15" s="119"/>
    </row>
    <row r="16" spans="1:25" ht="16.5" customHeight="1" x14ac:dyDescent="0.2">
      <c r="A16" s="115"/>
      <c r="B16" s="117"/>
      <c r="C16" s="119"/>
      <c r="D16" s="21" t="s">
        <v>32</v>
      </c>
      <c r="E16" s="15">
        <v>45695</v>
      </c>
      <c r="F16" s="20" t="s">
        <v>27</v>
      </c>
      <c r="G16" s="12">
        <v>18</v>
      </c>
      <c r="H16" s="27">
        <v>7</v>
      </c>
      <c r="I16" s="35">
        <v>61107.91</v>
      </c>
      <c r="J16" s="87">
        <v>45712</v>
      </c>
      <c r="K16" s="34" t="s">
        <v>32</v>
      </c>
      <c r="L16" s="15">
        <v>45695</v>
      </c>
      <c r="M16" s="20" t="s">
        <v>27</v>
      </c>
      <c r="N16" s="12">
        <v>18</v>
      </c>
      <c r="O16" s="27">
        <v>7</v>
      </c>
      <c r="P16" s="85">
        <v>61107.91</v>
      </c>
      <c r="Q16" s="82" t="s">
        <v>32</v>
      </c>
      <c r="R16" s="23">
        <v>45712</v>
      </c>
      <c r="S16" s="119"/>
    </row>
    <row r="17" spans="1:19" ht="16.5" customHeight="1" x14ac:dyDescent="0.2">
      <c r="A17" s="115"/>
      <c r="B17" s="117"/>
      <c r="C17" s="119"/>
      <c r="D17" s="21" t="s">
        <v>40</v>
      </c>
      <c r="E17" s="15">
        <v>45694</v>
      </c>
      <c r="F17" s="20" t="s">
        <v>28</v>
      </c>
      <c r="G17" s="12">
        <v>14</v>
      </c>
      <c r="H17" s="27">
        <v>15</v>
      </c>
      <c r="I17" s="35">
        <v>61107.91</v>
      </c>
      <c r="J17" s="22">
        <v>45735</v>
      </c>
      <c r="K17" s="53" t="s">
        <v>40</v>
      </c>
      <c r="L17" s="15">
        <v>45694</v>
      </c>
      <c r="M17" s="20" t="s">
        <v>28</v>
      </c>
      <c r="N17" s="12">
        <v>14</v>
      </c>
      <c r="O17" s="27">
        <v>15</v>
      </c>
      <c r="P17" s="85">
        <v>61107.91</v>
      </c>
      <c r="Q17" s="82" t="s">
        <v>40</v>
      </c>
      <c r="R17" s="23">
        <v>45735</v>
      </c>
      <c r="S17" s="119"/>
    </row>
    <row r="18" spans="1:19" ht="16.5" customHeight="1" x14ac:dyDescent="0.2">
      <c r="A18" s="115"/>
      <c r="B18" s="117"/>
      <c r="C18" s="119"/>
      <c r="D18" s="21" t="s">
        <v>33</v>
      </c>
      <c r="E18" s="15">
        <v>45701</v>
      </c>
      <c r="F18" s="20" t="s">
        <v>29</v>
      </c>
      <c r="G18" s="12">
        <v>6</v>
      </c>
      <c r="H18" s="27">
        <v>10</v>
      </c>
      <c r="I18" s="35">
        <v>61107.91</v>
      </c>
      <c r="J18" s="87">
        <v>45716</v>
      </c>
      <c r="K18" s="34" t="s">
        <v>33</v>
      </c>
      <c r="L18" s="15">
        <v>45701</v>
      </c>
      <c r="M18" s="20" t="s">
        <v>29</v>
      </c>
      <c r="N18" s="12">
        <v>6</v>
      </c>
      <c r="O18" s="27">
        <v>10</v>
      </c>
      <c r="P18" s="85">
        <v>61107.91</v>
      </c>
      <c r="Q18" s="82" t="s">
        <v>33</v>
      </c>
      <c r="R18" s="23">
        <v>45716</v>
      </c>
      <c r="S18" s="119"/>
    </row>
    <row r="19" spans="1:19" ht="16.5" customHeight="1" thickBot="1" x14ac:dyDescent="0.25">
      <c r="A19" s="116"/>
      <c r="B19" s="118"/>
      <c r="C19" s="121"/>
      <c r="D19" s="71" t="s">
        <v>41</v>
      </c>
      <c r="E19" s="72">
        <v>45709</v>
      </c>
      <c r="F19" s="73" t="s">
        <v>30</v>
      </c>
      <c r="G19" s="32">
        <v>1</v>
      </c>
      <c r="H19" s="29">
        <v>140</v>
      </c>
      <c r="I19" s="89">
        <v>64033.51</v>
      </c>
      <c r="J19" s="102">
        <v>45863</v>
      </c>
      <c r="K19" s="86" t="s">
        <v>41</v>
      </c>
      <c r="L19" s="72">
        <v>45709</v>
      </c>
      <c r="M19" s="73" t="s">
        <v>30</v>
      </c>
      <c r="N19" s="32">
        <v>1</v>
      </c>
      <c r="O19" s="29">
        <v>140</v>
      </c>
      <c r="P19" s="104">
        <v>64033.51</v>
      </c>
      <c r="Q19" s="86" t="s">
        <v>41</v>
      </c>
      <c r="R19" s="88">
        <v>45863</v>
      </c>
      <c r="S19" s="121"/>
    </row>
    <row r="20" spans="1:19" ht="16.5" customHeight="1" x14ac:dyDescent="0.2">
      <c r="A20" s="124" t="s">
        <v>49</v>
      </c>
      <c r="B20" s="122">
        <v>7</v>
      </c>
      <c r="C20" s="123">
        <f>H24+H22+H23+H25+H26+H27+H28</f>
        <v>288</v>
      </c>
      <c r="D20" s="47"/>
      <c r="E20" s="40"/>
      <c r="F20" s="48"/>
      <c r="G20" s="13"/>
      <c r="H20" s="100"/>
      <c r="I20" s="39"/>
      <c r="J20" s="54">
        <v>45730</v>
      </c>
      <c r="K20" s="101">
        <v>37</v>
      </c>
      <c r="L20" s="40">
        <v>45551</v>
      </c>
      <c r="M20" s="48" t="s">
        <v>57</v>
      </c>
      <c r="N20" s="38">
        <v>18</v>
      </c>
      <c r="O20" s="60">
        <v>149</v>
      </c>
      <c r="P20" s="55">
        <v>62774.720000000001</v>
      </c>
      <c r="Q20" s="98" t="s">
        <v>61</v>
      </c>
      <c r="R20" s="95">
        <v>45730</v>
      </c>
      <c r="S20" s="123"/>
    </row>
    <row r="21" spans="1:19" ht="16.5" customHeight="1" x14ac:dyDescent="0.2">
      <c r="A21" s="115"/>
      <c r="B21" s="117"/>
      <c r="C21" s="119"/>
      <c r="D21" s="65"/>
      <c r="E21" s="50"/>
      <c r="F21" s="30"/>
      <c r="G21" s="12"/>
      <c r="H21" s="27"/>
      <c r="I21" s="69"/>
      <c r="J21" s="93">
        <v>45743</v>
      </c>
      <c r="K21" s="96">
        <v>68</v>
      </c>
      <c r="L21" s="50">
        <v>45624</v>
      </c>
      <c r="M21" s="30" t="s">
        <v>29</v>
      </c>
      <c r="N21" s="33">
        <v>6</v>
      </c>
      <c r="O21" s="17">
        <v>15</v>
      </c>
      <c r="P21" s="64">
        <v>724943.29</v>
      </c>
      <c r="Q21" s="97" t="s">
        <v>62</v>
      </c>
      <c r="R21" s="99">
        <v>45743</v>
      </c>
      <c r="S21" s="119"/>
    </row>
    <row r="22" spans="1:19" ht="16.5" customHeight="1" x14ac:dyDescent="0.2">
      <c r="A22" s="115"/>
      <c r="B22" s="117"/>
      <c r="C22" s="119"/>
      <c r="D22" s="16" t="s">
        <v>50</v>
      </c>
      <c r="E22" s="11">
        <v>45726</v>
      </c>
      <c r="F22" s="66" t="s">
        <v>29</v>
      </c>
      <c r="G22" s="67">
        <v>18</v>
      </c>
      <c r="H22" s="12">
        <v>10</v>
      </c>
      <c r="I22" s="36">
        <v>40530.26</v>
      </c>
      <c r="J22" s="22">
        <v>45736</v>
      </c>
      <c r="K22" s="52" t="s">
        <v>50</v>
      </c>
      <c r="L22" s="11">
        <v>45726</v>
      </c>
      <c r="M22" s="66" t="s">
        <v>29</v>
      </c>
      <c r="N22" s="67">
        <v>18</v>
      </c>
      <c r="O22" s="12">
        <v>10</v>
      </c>
      <c r="P22" s="103">
        <v>40530.26</v>
      </c>
      <c r="Q22" s="82" t="s">
        <v>50</v>
      </c>
      <c r="R22" s="99">
        <v>45736</v>
      </c>
      <c r="S22" s="119"/>
    </row>
    <row r="23" spans="1:19" ht="16.5" customHeight="1" x14ac:dyDescent="0.2">
      <c r="A23" s="115"/>
      <c r="B23" s="117"/>
      <c r="C23" s="119"/>
      <c r="D23" s="79" t="s">
        <v>51</v>
      </c>
      <c r="E23" s="74">
        <v>45720</v>
      </c>
      <c r="F23" s="75" t="s">
        <v>57</v>
      </c>
      <c r="G23" s="33">
        <v>18</v>
      </c>
      <c r="H23" s="33">
        <v>100</v>
      </c>
      <c r="I23" s="36">
        <v>446088.40833333333</v>
      </c>
      <c r="J23" s="109">
        <v>45756</v>
      </c>
      <c r="K23" s="34" t="s">
        <v>51</v>
      </c>
      <c r="L23" s="74">
        <v>45720</v>
      </c>
      <c r="M23" s="75" t="s">
        <v>57</v>
      </c>
      <c r="N23" s="33">
        <v>18</v>
      </c>
      <c r="O23" s="33">
        <v>100</v>
      </c>
      <c r="P23" s="103">
        <v>446088.40833333333</v>
      </c>
      <c r="Q23" s="111" t="s">
        <v>51</v>
      </c>
      <c r="R23" s="23">
        <v>45756</v>
      </c>
      <c r="S23" s="119"/>
    </row>
    <row r="24" spans="1:19" ht="16.5" customHeight="1" x14ac:dyDescent="0.2">
      <c r="A24" s="115"/>
      <c r="B24" s="117"/>
      <c r="C24" s="119"/>
      <c r="D24" s="16" t="s">
        <v>52</v>
      </c>
      <c r="E24" s="11">
        <v>45728</v>
      </c>
      <c r="F24" s="30" t="s">
        <v>29</v>
      </c>
      <c r="G24" s="12">
        <v>18</v>
      </c>
      <c r="H24" s="12">
        <v>5</v>
      </c>
      <c r="I24" s="35">
        <v>40530.26</v>
      </c>
      <c r="J24" s="70">
        <v>45741</v>
      </c>
      <c r="K24" s="34" t="s">
        <v>52</v>
      </c>
      <c r="L24" s="11">
        <v>45728</v>
      </c>
      <c r="M24" s="30" t="s">
        <v>29</v>
      </c>
      <c r="N24" s="12">
        <v>18</v>
      </c>
      <c r="O24" s="12">
        <v>5</v>
      </c>
      <c r="P24" s="85">
        <v>40530.26</v>
      </c>
      <c r="Q24" s="82" t="s">
        <v>52</v>
      </c>
      <c r="R24" s="23">
        <v>45741</v>
      </c>
      <c r="S24" s="119"/>
    </row>
    <row r="25" spans="1:19" ht="16.5" customHeight="1" x14ac:dyDescent="0.2">
      <c r="A25" s="115"/>
      <c r="B25" s="117"/>
      <c r="C25" s="119"/>
      <c r="D25" s="21" t="s">
        <v>53</v>
      </c>
      <c r="E25" s="15">
        <v>45720</v>
      </c>
      <c r="F25" s="20" t="s">
        <v>58</v>
      </c>
      <c r="G25" s="12">
        <v>14</v>
      </c>
      <c r="H25" s="12">
        <v>150</v>
      </c>
      <c r="I25" s="35">
        <v>63734.508333333339</v>
      </c>
      <c r="J25" s="87"/>
      <c r="K25" s="34"/>
      <c r="L25" s="15"/>
      <c r="M25" s="20"/>
      <c r="N25" s="12"/>
      <c r="O25" s="27"/>
      <c r="P25" s="85"/>
      <c r="Q25" s="82"/>
      <c r="R25" s="23"/>
      <c r="S25" s="119"/>
    </row>
    <row r="26" spans="1:19" ht="16.5" customHeight="1" x14ac:dyDescent="0.2">
      <c r="A26" s="115"/>
      <c r="B26" s="117"/>
      <c r="C26" s="119"/>
      <c r="D26" s="21" t="s">
        <v>54</v>
      </c>
      <c r="E26" s="15">
        <v>45740</v>
      </c>
      <c r="F26" s="20" t="s">
        <v>59</v>
      </c>
      <c r="G26" s="12">
        <v>23</v>
      </c>
      <c r="H26" s="12">
        <v>15</v>
      </c>
      <c r="I26" s="35">
        <v>50923.26</v>
      </c>
      <c r="J26" s="87">
        <v>45756</v>
      </c>
      <c r="K26" s="34" t="s">
        <v>54</v>
      </c>
      <c r="L26" s="15">
        <v>45740</v>
      </c>
      <c r="M26" s="20" t="s">
        <v>59</v>
      </c>
      <c r="N26" s="12">
        <v>23</v>
      </c>
      <c r="O26" s="12">
        <v>15</v>
      </c>
      <c r="P26" s="85">
        <v>50923.26</v>
      </c>
      <c r="Q26" s="34" t="s">
        <v>54</v>
      </c>
      <c r="R26" s="78">
        <v>45756</v>
      </c>
      <c r="S26" s="119"/>
    </row>
    <row r="27" spans="1:19" ht="16.5" customHeight="1" x14ac:dyDescent="0.2">
      <c r="A27" s="115"/>
      <c r="B27" s="117"/>
      <c r="C27" s="119"/>
      <c r="D27" s="21" t="s">
        <v>55</v>
      </c>
      <c r="E27" s="15">
        <v>45734</v>
      </c>
      <c r="F27" s="20" t="s">
        <v>29</v>
      </c>
      <c r="G27" s="12">
        <v>7</v>
      </c>
      <c r="H27" s="12">
        <v>5</v>
      </c>
      <c r="I27" s="35">
        <v>845969.68</v>
      </c>
      <c r="J27" s="87">
        <v>45856</v>
      </c>
      <c r="K27" s="34" t="s">
        <v>55</v>
      </c>
      <c r="L27" s="15">
        <v>45734</v>
      </c>
      <c r="M27" s="20" t="s">
        <v>29</v>
      </c>
      <c r="N27" s="12">
        <v>7</v>
      </c>
      <c r="O27" s="12">
        <v>5</v>
      </c>
      <c r="P27" s="85">
        <v>845969.68</v>
      </c>
      <c r="Q27" s="34" t="s">
        <v>55</v>
      </c>
      <c r="R27" s="87">
        <v>45856</v>
      </c>
      <c r="S27" s="119"/>
    </row>
    <row r="28" spans="1:19" ht="16.5" customHeight="1" thickBot="1" x14ac:dyDescent="0.25">
      <c r="A28" s="116"/>
      <c r="B28" s="118"/>
      <c r="C28" s="121"/>
      <c r="D28" s="71" t="s">
        <v>56</v>
      </c>
      <c r="E28" s="72">
        <v>45742</v>
      </c>
      <c r="F28" s="73" t="s">
        <v>60</v>
      </c>
      <c r="G28" s="32">
        <v>9</v>
      </c>
      <c r="H28" s="32">
        <v>3</v>
      </c>
      <c r="I28" s="89">
        <v>40530.26</v>
      </c>
      <c r="J28" s="102">
        <v>45747</v>
      </c>
      <c r="K28" s="86" t="s">
        <v>56</v>
      </c>
      <c r="L28" s="72">
        <v>45742</v>
      </c>
      <c r="M28" s="73" t="s">
        <v>60</v>
      </c>
      <c r="N28" s="32">
        <v>9</v>
      </c>
      <c r="O28" s="32">
        <v>3</v>
      </c>
      <c r="P28" s="104">
        <v>40530.26</v>
      </c>
      <c r="Q28" s="56" t="s">
        <v>56</v>
      </c>
      <c r="R28" s="77">
        <v>45747</v>
      </c>
      <c r="S28" s="121"/>
    </row>
    <row r="29" spans="1:19" ht="16.5" customHeight="1" x14ac:dyDescent="0.2">
      <c r="A29" s="115" t="s">
        <v>63</v>
      </c>
      <c r="B29" s="117">
        <v>9</v>
      </c>
      <c r="C29" s="119">
        <f>H29+H30+H31+H32+H33+H34+H35+H36+H37</f>
        <v>675</v>
      </c>
      <c r="D29" s="16" t="s">
        <v>64</v>
      </c>
      <c r="E29" s="11">
        <v>45755</v>
      </c>
      <c r="F29" s="66" t="s">
        <v>65</v>
      </c>
      <c r="G29" s="67">
        <v>13</v>
      </c>
      <c r="H29" s="12">
        <v>30</v>
      </c>
      <c r="I29" s="36">
        <v>673856.88</v>
      </c>
      <c r="J29" s="54">
        <v>45805</v>
      </c>
      <c r="K29" s="52" t="s">
        <v>64</v>
      </c>
      <c r="L29" s="11">
        <v>45755</v>
      </c>
      <c r="M29" s="66" t="s">
        <v>65</v>
      </c>
      <c r="N29" s="67">
        <v>13</v>
      </c>
      <c r="O29" s="12">
        <v>30</v>
      </c>
      <c r="P29" s="103">
        <v>673856.88</v>
      </c>
      <c r="Q29" s="101" t="s">
        <v>64</v>
      </c>
      <c r="R29" s="78">
        <v>45805</v>
      </c>
      <c r="S29" s="119"/>
    </row>
    <row r="30" spans="1:19" ht="16.5" customHeight="1" x14ac:dyDescent="0.2">
      <c r="A30" s="115"/>
      <c r="B30" s="117"/>
      <c r="C30" s="119"/>
      <c r="D30" s="79" t="s">
        <v>66</v>
      </c>
      <c r="E30" s="74">
        <v>45758</v>
      </c>
      <c r="F30" s="30" t="s">
        <v>29</v>
      </c>
      <c r="G30" s="33">
        <v>6</v>
      </c>
      <c r="H30" s="33">
        <v>5</v>
      </c>
      <c r="I30" s="36">
        <v>48636.31</v>
      </c>
      <c r="J30" s="109">
        <v>45813</v>
      </c>
      <c r="K30" s="34" t="s">
        <v>66</v>
      </c>
      <c r="L30" s="74">
        <v>45758</v>
      </c>
      <c r="M30" s="30" t="s">
        <v>29</v>
      </c>
      <c r="N30" s="33">
        <v>6</v>
      </c>
      <c r="O30" s="33">
        <v>5</v>
      </c>
      <c r="P30" s="103">
        <v>48636.31</v>
      </c>
      <c r="Q30" s="30" t="s">
        <v>66</v>
      </c>
      <c r="R30" s="81">
        <v>45813</v>
      </c>
      <c r="S30" s="119"/>
    </row>
    <row r="31" spans="1:19" ht="16.5" customHeight="1" x14ac:dyDescent="0.2">
      <c r="A31" s="115"/>
      <c r="B31" s="117"/>
      <c r="C31" s="119"/>
      <c r="D31" s="16" t="s">
        <v>67</v>
      </c>
      <c r="E31" s="11">
        <v>45764</v>
      </c>
      <c r="F31" s="30" t="s">
        <v>68</v>
      </c>
      <c r="G31" s="12">
        <v>18</v>
      </c>
      <c r="H31" s="12">
        <v>50</v>
      </c>
      <c r="I31" s="35">
        <v>73942.09</v>
      </c>
      <c r="J31" s="22">
        <v>45805</v>
      </c>
      <c r="K31" s="52" t="s">
        <v>67</v>
      </c>
      <c r="L31" s="11">
        <v>45764</v>
      </c>
      <c r="M31" s="30" t="s">
        <v>68</v>
      </c>
      <c r="N31" s="12">
        <v>18</v>
      </c>
      <c r="O31" s="12">
        <v>50</v>
      </c>
      <c r="P31" s="37">
        <v>73942.09</v>
      </c>
      <c r="Q31" s="34" t="s">
        <v>67</v>
      </c>
      <c r="R31" s="87">
        <v>45805</v>
      </c>
      <c r="S31" s="119"/>
    </row>
    <row r="32" spans="1:19" ht="16.5" customHeight="1" x14ac:dyDescent="0.2">
      <c r="A32" s="115"/>
      <c r="B32" s="117"/>
      <c r="C32" s="119"/>
      <c r="D32" s="21" t="s">
        <v>69</v>
      </c>
      <c r="E32" s="15">
        <v>45769</v>
      </c>
      <c r="F32" s="20" t="s">
        <v>70</v>
      </c>
      <c r="G32" s="12">
        <v>4</v>
      </c>
      <c r="H32" s="12">
        <v>10</v>
      </c>
      <c r="I32" s="35">
        <v>61107.91</v>
      </c>
      <c r="J32" s="22">
        <v>45792</v>
      </c>
      <c r="K32" s="53" t="s">
        <v>69</v>
      </c>
      <c r="L32" s="15">
        <v>45769</v>
      </c>
      <c r="M32" s="20" t="s">
        <v>70</v>
      </c>
      <c r="N32" s="12">
        <v>4</v>
      </c>
      <c r="O32" s="12">
        <v>10</v>
      </c>
      <c r="P32" s="64">
        <v>61107.91</v>
      </c>
      <c r="Q32" s="53" t="s">
        <v>69</v>
      </c>
      <c r="R32" s="87">
        <v>45792</v>
      </c>
      <c r="S32" s="119"/>
    </row>
    <row r="33" spans="1:19" ht="16.5" customHeight="1" x14ac:dyDescent="0.2">
      <c r="A33" s="115"/>
      <c r="B33" s="117"/>
      <c r="C33" s="119"/>
      <c r="D33" s="21" t="s">
        <v>71</v>
      </c>
      <c r="E33" s="15">
        <v>45765</v>
      </c>
      <c r="F33" s="20" t="s">
        <v>68</v>
      </c>
      <c r="G33" s="12">
        <v>18</v>
      </c>
      <c r="H33" s="12">
        <v>30</v>
      </c>
      <c r="I33" s="35">
        <v>73942.09</v>
      </c>
      <c r="J33" s="22">
        <v>45805</v>
      </c>
      <c r="K33" s="53" t="s">
        <v>71</v>
      </c>
      <c r="L33" s="15">
        <v>45765</v>
      </c>
      <c r="M33" s="20" t="s">
        <v>68</v>
      </c>
      <c r="N33" s="12">
        <v>18</v>
      </c>
      <c r="O33" s="12">
        <v>30</v>
      </c>
      <c r="P33" s="64">
        <v>73942.09</v>
      </c>
      <c r="Q33" s="53" t="s">
        <v>71</v>
      </c>
      <c r="R33" s="78">
        <v>45805</v>
      </c>
      <c r="S33" s="119"/>
    </row>
    <row r="34" spans="1:19" ht="16.5" customHeight="1" x14ac:dyDescent="0.2">
      <c r="A34" s="115"/>
      <c r="B34" s="117"/>
      <c r="C34" s="119"/>
      <c r="D34" s="21" t="s">
        <v>72</v>
      </c>
      <c r="E34" s="15">
        <v>45765</v>
      </c>
      <c r="F34" s="20" t="s">
        <v>30</v>
      </c>
      <c r="G34" s="12">
        <v>4</v>
      </c>
      <c r="H34" s="12">
        <v>150</v>
      </c>
      <c r="I34" s="35">
        <v>64033.51</v>
      </c>
      <c r="J34" s="22">
        <v>45805</v>
      </c>
      <c r="K34" s="53" t="s">
        <v>72</v>
      </c>
      <c r="L34" s="15">
        <v>45765</v>
      </c>
      <c r="M34" s="20" t="s">
        <v>30</v>
      </c>
      <c r="N34" s="12">
        <v>4</v>
      </c>
      <c r="O34" s="12">
        <v>150</v>
      </c>
      <c r="P34" s="64">
        <v>64033.51</v>
      </c>
      <c r="Q34" s="53" t="s">
        <v>72</v>
      </c>
      <c r="R34" s="87">
        <v>45805</v>
      </c>
      <c r="S34" s="119"/>
    </row>
    <row r="35" spans="1:19" ht="16.5" customHeight="1" x14ac:dyDescent="0.2">
      <c r="A35" s="115"/>
      <c r="B35" s="117"/>
      <c r="C35" s="119"/>
      <c r="D35" s="16" t="s">
        <v>73</v>
      </c>
      <c r="E35" s="11">
        <v>45771</v>
      </c>
      <c r="F35" s="30" t="s">
        <v>74</v>
      </c>
      <c r="G35" s="33">
        <v>33</v>
      </c>
      <c r="H35" s="33">
        <v>150</v>
      </c>
      <c r="I35" s="108">
        <v>64033.51</v>
      </c>
      <c r="J35" s="105"/>
      <c r="K35" s="106"/>
      <c r="L35" s="11"/>
      <c r="M35" s="30"/>
      <c r="N35" s="33"/>
      <c r="O35" s="17"/>
      <c r="P35" s="37"/>
      <c r="Q35" s="106"/>
      <c r="R35" s="105"/>
      <c r="S35" s="119"/>
    </row>
    <row r="36" spans="1:19" ht="16.5" customHeight="1" x14ac:dyDescent="0.2">
      <c r="A36" s="115"/>
      <c r="B36" s="117"/>
      <c r="C36" s="119"/>
      <c r="D36" s="16" t="s">
        <v>75</v>
      </c>
      <c r="E36" s="11">
        <v>45775</v>
      </c>
      <c r="F36" s="30" t="s">
        <v>74</v>
      </c>
      <c r="G36" s="67">
        <v>33</v>
      </c>
      <c r="H36" s="33">
        <v>100</v>
      </c>
      <c r="I36" s="36">
        <v>64033.51</v>
      </c>
      <c r="J36" s="105"/>
      <c r="K36" s="106"/>
      <c r="L36" s="50"/>
      <c r="M36" s="66"/>
      <c r="N36" s="67"/>
      <c r="O36" s="68"/>
      <c r="P36" s="107"/>
      <c r="Q36" s="106"/>
      <c r="R36" s="105"/>
      <c r="S36" s="119"/>
    </row>
    <row r="37" spans="1:19" ht="16.5" customHeight="1" thickBot="1" x14ac:dyDescent="0.25">
      <c r="A37" s="116"/>
      <c r="B37" s="118"/>
      <c r="C37" s="121"/>
      <c r="D37" s="61" t="s">
        <v>76</v>
      </c>
      <c r="E37" s="57">
        <v>45771</v>
      </c>
      <c r="F37" s="51" t="s">
        <v>74</v>
      </c>
      <c r="G37" s="32">
        <v>33</v>
      </c>
      <c r="H37" s="62">
        <v>150</v>
      </c>
      <c r="I37" s="59">
        <v>64033.51</v>
      </c>
      <c r="J37" s="102"/>
      <c r="K37" s="86"/>
      <c r="L37" s="72"/>
      <c r="M37" s="73"/>
      <c r="N37" s="32"/>
      <c r="O37" s="32"/>
      <c r="P37" s="104"/>
      <c r="Q37" s="86"/>
      <c r="R37" s="102"/>
      <c r="S37" s="121"/>
    </row>
    <row r="38" spans="1:19" ht="16.5" customHeight="1" x14ac:dyDescent="0.2">
      <c r="A38" s="124" t="s">
        <v>77</v>
      </c>
      <c r="B38" s="122">
        <v>2</v>
      </c>
      <c r="C38" s="123">
        <f>H38+H39</f>
        <v>50</v>
      </c>
      <c r="D38" s="16" t="s">
        <v>78</v>
      </c>
      <c r="E38" s="11">
        <v>45782</v>
      </c>
      <c r="F38" s="20" t="s">
        <v>30</v>
      </c>
      <c r="G38" s="67">
        <v>4</v>
      </c>
      <c r="H38" s="12">
        <v>30</v>
      </c>
      <c r="I38" s="36">
        <v>64033.51</v>
      </c>
      <c r="J38" s="54">
        <v>45805</v>
      </c>
      <c r="K38" s="52" t="s">
        <v>78</v>
      </c>
      <c r="L38" s="11">
        <v>45782</v>
      </c>
      <c r="M38" s="20" t="s">
        <v>30</v>
      </c>
      <c r="N38" s="67">
        <v>4</v>
      </c>
      <c r="O38" s="12">
        <v>30</v>
      </c>
      <c r="P38" s="55">
        <v>64033.51</v>
      </c>
      <c r="Q38" s="101" t="s">
        <v>78</v>
      </c>
      <c r="R38" s="78">
        <v>45805</v>
      </c>
      <c r="S38" s="123"/>
    </row>
    <row r="39" spans="1:19" ht="16.5" customHeight="1" thickBot="1" x14ac:dyDescent="0.25">
      <c r="A39" s="116"/>
      <c r="B39" s="118"/>
      <c r="C39" s="121"/>
      <c r="D39" s="71" t="s">
        <v>79</v>
      </c>
      <c r="E39" s="72">
        <v>45790</v>
      </c>
      <c r="F39" s="73" t="s">
        <v>29</v>
      </c>
      <c r="G39" s="32">
        <v>7</v>
      </c>
      <c r="H39" s="32">
        <v>20</v>
      </c>
      <c r="I39" s="89">
        <v>61107.91</v>
      </c>
      <c r="J39" s="112">
        <v>45803</v>
      </c>
      <c r="K39" s="86" t="s">
        <v>79</v>
      </c>
      <c r="L39" s="72">
        <v>45790</v>
      </c>
      <c r="M39" s="73" t="s">
        <v>29</v>
      </c>
      <c r="N39" s="32">
        <v>7</v>
      </c>
      <c r="O39" s="32">
        <v>20</v>
      </c>
      <c r="P39" s="76">
        <v>61107.91</v>
      </c>
      <c r="Q39" s="86" t="s">
        <v>79</v>
      </c>
      <c r="R39" s="77">
        <v>45803</v>
      </c>
      <c r="S39" s="119"/>
    </row>
    <row r="40" spans="1:19" ht="16.5" customHeight="1" x14ac:dyDescent="0.2">
      <c r="A40" s="124" t="s">
        <v>80</v>
      </c>
      <c r="B40" s="122">
        <v>2</v>
      </c>
      <c r="C40" s="123">
        <f>H40+H41</f>
        <v>30</v>
      </c>
      <c r="D40" s="16" t="s">
        <v>82</v>
      </c>
      <c r="E40" s="11">
        <v>45811</v>
      </c>
      <c r="F40" s="66" t="s">
        <v>20</v>
      </c>
      <c r="G40" s="13">
        <v>3</v>
      </c>
      <c r="H40" s="12">
        <v>15</v>
      </c>
      <c r="I40" s="39">
        <v>61107.91</v>
      </c>
      <c r="J40" s="54">
        <v>45845</v>
      </c>
      <c r="K40" s="52" t="s">
        <v>82</v>
      </c>
      <c r="L40" s="11">
        <v>45811</v>
      </c>
      <c r="M40" s="66" t="s">
        <v>20</v>
      </c>
      <c r="N40" s="13">
        <v>3</v>
      </c>
      <c r="O40" s="12">
        <v>15</v>
      </c>
      <c r="P40" s="55">
        <v>61107.91</v>
      </c>
      <c r="Q40" s="101" t="s">
        <v>82</v>
      </c>
      <c r="R40" s="155">
        <v>45845</v>
      </c>
      <c r="S40" s="148"/>
    </row>
    <row r="41" spans="1:19" ht="16.5" customHeight="1" thickBot="1" x14ac:dyDescent="0.25">
      <c r="A41" s="116"/>
      <c r="B41" s="118"/>
      <c r="C41" s="121"/>
      <c r="D41" s="71" t="s">
        <v>81</v>
      </c>
      <c r="E41" s="72">
        <v>45824</v>
      </c>
      <c r="F41" s="73" t="s">
        <v>29</v>
      </c>
      <c r="G41" s="62">
        <v>18</v>
      </c>
      <c r="H41" s="32">
        <v>15</v>
      </c>
      <c r="I41" s="59">
        <v>17981.55</v>
      </c>
      <c r="J41" s="112">
        <v>45863</v>
      </c>
      <c r="K41" s="113" t="s">
        <v>81</v>
      </c>
      <c r="L41" s="72">
        <v>45824</v>
      </c>
      <c r="M41" s="73" t="s">
        <v>29</v>
      </c>
      <c r="N41" s="62">
        <v>18</v>
      </c>
      <c r="O41" s="32">
        <v>15</v>
      </c>
      <c r="P41" s="114">
        <v>17981.55</v>
      </c>
      <c r="Q41" s="86" t="s">
        <v>81</v>
      </c>
      <c r="R41" s="102">
        <v>45863</v>
      </c>
      <c r="S41" s="156"/>
    </row>
    <row r="42" spans="1:19" ht="16.5" customHeight="1" x14ac:dyDescent="0.2">
      <c r="A42" s="115" t="s">
        <v>83</v>
      </c>
      <c r="B42" s="117">
        <v>11</v>
      </c>
      <c r="C42" s="119">
        <f>H42+H43+H44+H45+H46+H47+H48+H49+H50+H52+H53</f>
        <v>1010</v>
      </c>
      <c r="D42" s="16" t="s">
        <v>84</v>
      </c>
      <c r="E42" s="11">
        <v>45832</v>
      </c>
      <c r="F42" s="20" t="s">
        <v>58</v>
      </c>
      <c r="G42" s="67">
        <v>6</v>
      </c>
      <c r="H42" s="12">
        <v>500</v>
      </c>
      <c r="I42" s="36">
        <v>23635287.469999999</v>
      </c>
      <c r="J42" s="54"/>
      <c r="K42" s="52"/>
      <c r="L42" s="11"/>
      <c r="M42" s="66"/>
      <c r="N42" s="67"/>
      <c r="O42" s="12"/>
      <c r="P42" s="103"/>
      <c r="Q42" s="101"/>
      <c r="R42" s="78"/>
      <c r="S42" s="119">
        <v>1</v>
      </c>
    </row>
    <row r="43" spans="1:19" ht="16.5" customHeight="1" x14ac:dyDescent="0.2">
      <c r="A43" s="115"/>
      <c r="B43" s="117"/>
      <c r="C43" s="119"/>
      <c r="D43" s="79" t="s">
        <v>85</v>
      </c>
      <c r="E43" s="74">
        <v>45839</v>
      </c>
      <c r="F43" s="30" t="s">
        <v>29</v>
      </c>
      <c r="G43" s="33">
        <v>18</v>
      </c>
      <c r="H43" s="33">
        <v>5</v>
      </c>
      <c r="I43" s="36">
        <v>61107.91</v>
      </c>
      <c r="J43" s="109"/>
      <c r="K43" s="34"/>
      <c r="L43" s="74"/>
      <c r="M43" s="30"/>
      <c r="N43" s="33"/>
      <c r="O43" s="33"/>
      <c r="P43" s="103"/>
      <c r="Q43" s="30"/>
      <c r="R43" s="81"/>
      <c r="S43" s="119"/>
    </row>
    <row r="44" spans="1:19" ht="16.5" customHeight="1" x14ac:dyDescent="0.2">
      <c r="A44" s="115"/>
      <c r="B44" s="117"/>
      <c r="C44" s="119"/>
      <c r="D44" s="16" t="s">
        <v>86</v>
      </c>
      <c r="E44" s="74">
        <v>45839</v>
      </c>
      <c r="F44" s="30" t="s">
        <v>31</v>
      </c>
      <c r="G44" s="12">
        <v>10</v>
      </c>
      <c r="H44" s="12">
        <v>15</v>
      </c>
      <c r="I44" s="35">
        <v>61107.91</v>
      </c>
      <c r="J44" s="22"/>
      <c r="K44" s="52"/>
      <c r="L44" s="11"/>
      <c r="M44" s="30"/>
      <c r="N44" s="12"/>
      <c r="O44" s="12"/>
      <c r="P44" s="37"/>
      <c r="Q44" s="34"/>
      <c r="R44" s="87"/>
      <c r="S44" s="119"/>
    </row>
    <row r="45" spans="1:19" ht="16.5" customHeight="1" x14ac:dyDescent="0.2">
      <c r="A45" s="115"/>
      <c r="B45" s="117"/>
      <c r="C45" s="119"/>
      <c r="D45" s="21" t="s">
        <v>87</v>
      </c>
      <c r="E45" s="15">
        <v>45840</v>
      </c>
      <c r="F45" s="30" t="s">
        <v>29</v>
      </c>
      <c r="G45" s="12">
        <v>6</v>
      </c>
      <c r="H45" s="12">
        <v>5</v>
      </c>
      <c r="I45" s="35">
        <v>48636.31</v>
      </c>
      <c r="J45" s="22"/>
      <c r="K45" s="53"/>
      <c r="L45" s="15"/>
      <c r="M45" s="20"/>
      <c r="N45" s="12"/>
      <c r="O45" s="12"/>
      <c r="P45" s="64"/>
      <c r="Q45" s="53"/>
      <c r="R45" s="87"/>
      <c r="S45" s="119"/>
    </row>
    <row r="46" spans="1:19" ht="16.5" customHeight="1" x14ac:dyDescent="0.2">
      <c r="A46" s="115"/>
      <c r="B46" s="117"/>
      <c r="C46" s="119"/>
      <c r="D46" s="21" t="s">
        <v>88</v>
      </c>
      <c r="E46" s="15">
        <v>45845</v>
      </c>
      <c r="F46" s="30" t="s">
        <v>29</v>
      </c>
      <c r="G46" s="12">
        <v>16</v>
      </c>
      <c r="H46" s="12">
        <v>15</v>
      </c>
      <c r="I46" s="35">
        <v>61107.91</v>
      </c>
      <c r="J46" s="22"/>
      <c r="K46" s="53"/>
      <c r="L46" s="15"/>
      <c r="M46" s="20"/>
      <c r="N46" s="12"/>
      <c r="O46" s="12"/>
      <c r="P46" s="64"/>
      <c r="Q46" s="53"/>
      <c r="R46" s="78"/>
      <c r="S46" s="119"/>
    </row>
    <row r="47" spans="1:19" ht="16.5" customHeight="1" x14ac:dyDescent="0.2">
      <c r="A47" s="115"/>
      <c r="B47" s="117"/>
      <c r="C47" s="119"/>
      <c r="D47" s="21" t="s">
        <v>89</v>
      </c>
      <c r="E47" s="15">
        <v>45842</v>
      </c>
      <c r="F47" s="30" t="s">
        <v>29</v>
      </c>
      <c r="G47" s="12">
        <v>7</v>
      </c>
      <c r="H47" s="12">
        <v>150</v>
      </c>
      <c r="I47" s="35">
        <v>370524.07</v>
      </c>
      <c r="J47" s="22"/>
      <c r="K47" s="53"/>
      <c r="L47" s="15"/>
      <c r="M47" s="20"/>
      <c r="N47" s="12"/>
      <c r="O47" s="12"/>
      <c r="P47" s="64"/>
      <c r="Q47" s="53"/>
      <c r="R47" s="87"/>
      <c r="S47" s="119"/>
    </row>
    <row r="48" spans="1:19" ht="16.5" customHeight="1" x14ac:dyDescent="0.2">
      <c r="A48" s="115"/>
      <c r="B48" s="117"/>
      <c r="C48" s="119"/>
      <c r="D48" s="16" t="s">
        <v>90</v>
      </c>
      <c r="E48" s="11">
        <v>45845</v>
      </c>
      <c r="F48" s="66" t="s">
        <v>20</v>
      </c>
      <c r="G48" s="33">
        <v>3</v>
      </c>
      <c r="H48" s="33">
        <v>40</v>
      </c>
      <c r="I48" s="108">
        <v>61107.91</v>
      </c>
      <c r="J48" s="105"/>
      <c r="K48" s="106"/>
      <c r="L48" s="11"/>
      <c r="M48" s="30"/>
      <c r="N48" s="33"/>
      <c r="O48" s="17"/>
      <c r="P48" s="37"/>
      <c r="Q48" s="106"/>
      <c r="R48" s="105"/>
      <c r="S48" s="119"/>
    </row>
    <row r="49" spans="1:19" ht="16.5" customHeight="1" x14ac:dyDescent="0.2">
      <c r="A49" s="115"/>
      <c r="B49" s="117"/>
      <c r="C49" s="119"/>
      <c r="D49" s="16" t="s">
        <v>91</v>
      </c>
      <c r="E49" s="11">
        <v>45859</v>
      </c>
      <c r="F49" s="30" t="s">
        <v>29</v>
      </c>
      <c r="G49" s="67">
        <v>18</v>
      </c>
      <c r="H49" s="33">
        <v>5</v>
      </c>
      <c r="I49" s="36">
        <v>48636.31</v>
      </c>
      <c r="J49" s="105"/>
      <c r="K49" s="106"/>
      <c r="L49" s="11"/>
      <c r="M49" s="30"/>
      <c r="N49" s="33"/>
      <c r="O49" s="17"/>
      <c r="P49" s="37"/>
      <c r="Q49" s="106"/>
      <c r="R49" s="105"/>
      <c r="S49" s="119"/>
    </row>
    <row r="50" spans="1:19" ht="16.5" customHeight="1" x14ac:dyDescent="0.2">
      <c r="A50" s="115"/>
      <c r="B50" s="117"/>
      <c r="C50" s="120"/>
      <c r="D50" s="16" t="s">
        <v>92</v>
      </c>
      <c r="E50" s="11">
        <v>45867</v>
      </c>
      <c r="F50" s="30" t="s">
        <v>95</v>
      </c>
      <c r="G50" s="33">
        <v>9</v>
      </c>
      <c r="H50" s="33">
        <v>15</v>
      </c>
      <c r="I50" s="36">
        <v>61107.91</v>
      </c>
      <c r="J50" s="105"/>
      <c r="K50" s="106"/>
      <c r="L50" s="15"/>
      <c r="M50" s="20"/>
      <c r="N50" s="12"/>
      <c r="O50" s="27"/>
      <c r="P50" s="64"/>
      <c r="Q50" s="106"/>
      <c r="R50" s="105"/>
      <c r="S50" s="119"/>
    </row>
    <row r="51" spans="1:19" ht="16.5" customHeight="1" x14ac:dyDescent="0.2">
      <c r="A51" s="115"/>
      <c r="B51" s="117"/>
      <c r="C51" s="120"/>
      <c r="D51" s="16" t="s">
        <v>96</v>
      </c>
      <c r="E51" s="11">
        <v>45869</v>
      </c>
      <c r="F51" s="20" t="s">
        <v>58</v>
      </c>
      <c r="G51" s="33">
        <v>14.5</v>
      </c>
      <c r="H51" s="33">
        <v>2008.14</v>
      </c>
      <c r="I51" s="36">
        <v>93276269.019999996</v>
      </c>
      <c r="J51" s="105"/>
      <c r="K51" s="34"/>
      <c r="L51" s="11"/>
      <c r="M51" s="30"/>
      <c r="N51" s="33"/>
      <c r="O51" s="17"/>
      <c r="P51" s="37"/>
      <c r="Q51" s="34"/>
      <c r="R51" s="105"/>
      <c r="S51" s="119"/>
    </row>
    <row r="52" spans="1:19" ht="16.5" customHeight="1" x14ac:dyDescent="0.2">
      <c r="A52" s="115"/>
      <c r="B52" s="117"/>
      <c r="C52" s="120"/>
      <c r="D52" s="16" t="s">
        <v>93</v>
      </c>
      <c r="E52" s="11">
        <v>45866</v>
      </c>
      <c r="F52" s="20" t="s">
        <v>21</v>
      </c>
      <c r="G52" s="67">
        <v>24</v>
      </c>
      <c r="H52" s="33">
        <v>230</v>
      </c>
      <c r="I52" s="36">
        <v>76867.69</v>
      </c>
      <c r="J52" s="105"/>
      <c r="K52" s="34"/>
      <c r="L52" s="11"/>
      <c r="M52" s="30"/>
      <c r="N52" s="33"/>
      <c r="O52" s="17"/>
      <c r="P52" s="37"/>
      <c r="Q52" s="34"/>
      <c r="R52" s="105"/>
      <c r="S52" s="119"/>
    </row>
    <row r="53" spans="1:19" ht="16.5" customHeight="1" thickBot="1" x14ac:dyDescent="0.25">
      <c r="A53" s="116"/>
      <c r="B53" s="118"/>
      <c r="C53" s="121"/>
      <c r="D53" s="61" t="s">
        <v>94</v>
      </c>
      <c r="E53" s="57">
        <v>45869</v>
      </c>
      <c r="F53" s="73" t="s">
        <v>68</v>
      </c>
      <c r="G53" s="32">
        <v>18</v>
      </c>
      <c r="H53" s="62">
        <v>30</v>
      </c>
      <c r="I53" s="59">
        <v>73942.09</v>
      </c>
      <c r="J53" s="102"/>
      <c r="K53" s="86"/>
      <c r="L53" s="72"/>
      <c r="M53" s="73"/>
      <c r="N53" s="32"/>
      <c r="O53" s="32"/>
      <c r="P53" s="104"/>
      <c r="Q53" s="86"/>
      <c r="R53" s="102"/>
      <c r="S53" s="121"/>
    </row>
  </sheetData>
  <sheetProtection password="E18B" sheet="1" formatColumns="0" insertColumns="0" insertRows="0" deleteColumns="0" deleteRows="0" selectLockedCells="1" selectUnlockedCells="1"/>
  <mergeCells count="47">
    <mergeCell ref="F4:G4"/>
    <mergeCell ref="A29:A37"/>
    <mergeCell ref="B29:B37"/>
    <mergeCell ref="C29:C37"/>
    <mergeCell ref="S6:S12"/>
    <mergeCell ref="S13:S19"/>
    <mergeCell ref="A13:A19"/>
    <mergeCell ref="C13:C19"/>
    <mergeCell ref="B13:B19"/>
    <mergeCell ref="A6:A12"/>
    <mergeCell ref="B6:B12"/>
    <mergeCell ref="C6:C12"/>
    <mergeCell ref="R4:R5"/>
    <mergeCell ref="H4:H5"/>
    <mergeCell ref="S20:S28"/>
    <mergeCell ref="A20:A28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K4:K5"/>
    <mergeCell ref="L4:L5"/>
    <mergeCell ref="M4:N4"/>
    <mergeCell ref="E4:E5"/>
    <mergeCell ref="A42:A53"/>
    <mergeCell ref="B42:B53"/>
    <mergeCell ref="C42:C53"/>
    <mergeCell ref="S42:S53"/>
    <mergeCell ref="B20:B28"/>
    <mergeCell ref="C20:C28"/>
    <mergeCell ref="S29:S37"/>
    <mergeCell ref="A40:A41"/>
    <mergeCell ref="B40:B41"/>
    <mergeCell ref="C40:C41"/>
    <mergeCell ref="S40:S41"/>
    <mergeCell ref="A38:A39"/>
    <mergeCell ref="B38:B39"/>
    <mergeCell ref="C38:C39"/>
    <mergeCell ref="S38:S39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январь-июль 2025</vt:lpstr>
      <vt:lpstr>'январь-июль 2025'!Заголовки_для_печати</vt:lpstr>
    </vt:vector>
  </TitlesOfParts>
  <Company>ЗАО ТФ "Ватт"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HP</cp:lastModifiedBy>
  <cp:lastPrinted>2017-02-06T07:15:45Z</cp:lastPrinted>
  <dcterms:created xsi:type="dcterms:W3CDTF">2010-06-29T10:13:20Z</dcterms:created>
  <dcterms:modified xsi:type="dcterms:W3CDTF">2025-08-14T06:12:07Z</dcterms:modified>
</cp:coreProperties>
</file>